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ฏิบัติ\ศธจ\เม.ย. 62\ระบบสารสนเทศภูมิศาสตร์ 62 GIS\ข้อมูลที่จะใส่เพิ่มหน้าเว็บ\Excel PDF\นำขึ้นได้\1สำนักงานส่งเสริมการศึกษานอกระบบและการศึกษาตามอัธยาศัยจังหวัดและอำเภอ\"/>
    </mc:Choice>
  </mc:AlternateContent>
  <xr:revisionPtr revIDLastSave="0" documentId="13_ncr:1_{43C95A53-794C-4A41-A91F-43FEC74EC056}" xr6:coauthVersionLast="41" xr6:coauthVersionMax="41" xr10:uidLastSave="{00000000-0000-0000-0000-000000000000}"/>
  <bookViews>
    <workbookView xWindow="-120" yWindow="-120" windowWidth="29040" windowHeight="15840" tabRatio="885" xr2:uid="{00000000-000D-0000-FFFF-FFFF00000000}"/>
  </bookViews>
  <sheets>
    <sheet name="1_ผอ.กศน.จังหวัดและอำเภอ" sheetId="4" r:id="rId1"/>
    <sheet name="2_สถานศึกษา" sheetId="9" r:id="rId2"/>
    <sheet name="จำนวนบุคลากร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21" i="10" l="1"/>
  <c r="AA21" i="10"/>
  <c r="X21" i="10"/>
  <c r="W21" i="10"/>
  <c r="V21" i="10"/>
  <c r="U21" i="10"/>
  <c r="T21" i="10"/>
  <c r="S21" i="10"/>
  <c r="R21" i="10"/>
  <c r="Q21" i="10"/>
  <c r="P21" i="10"/>
  <c r="O21" i="10"/>
  <c r="N21" i="10"/>
  <c r="L21" i="10"/>
  <c r="K21" i="10"/>
  <c r="J21" i="10"/>
  <c r="I21" i="10"/>
  <c r="H21" i="10"/>
  <c r="G21" i="10"/>
  <c r="F21" i="10"/>
  <c r="E21" i="10"/>
  <c r="D21" i="10"/>
  <c r="C21" i="10"/>
  <c r="AD20" i="10"/>
  <c r="AD18" i="10"/>
  <c r="Z17" i="10"/>
  <c r="Z21" i="10" s="1"/>
  <c r="M17" i="10"/>
  <c r="AD16" i="10"/>
  <c r="AD15" i="10"/>
  <c r="AD14" i="10"/>
  <c r="AD13" i="10"/>
  <c r="Y12" i="10"/>
  <c r="Y21" i="10" s="1"/>
  <c r="M12" i="10"/>
  <c r="M21" i="10" s="1"/>
  <c r="AD11" i="10"/>
  <c r="AD10" i="10"/>
  <c r="AC9" i="10"/>
  <c r="AC21" i="10" s="1"/>
  <c r="AD17" i="10" l="1"/>
  <c r="AD9" i="10"/>
  <c r="AD21" i="10" s="1"/>
</calcChain>
</file>

<file path=xl/sharedStrings.xml><?xml version="1.0" encoding="utf-8"?>
<sst xmlns="http://schemas.openxmlformats.org/spreadsheetml/2006/main" count="234" uniqueCount="126">
  <si>
    <t>ที่</t>
  </si>
  <si>
    <t>โทรสาร</t>
  </si>
  <si>
    <t>หมายเลขโทรศัพท์</t>
  </si>
  <si>
    <t>ชื่อผู้บริหาร</t>
  </si>
  <si>
    <t>ตำแหน่ง</t>
  </si>
  <si>
    <t>ที่ตั้งสำนักงาน</t>
  </si>
  <si>
    <t>โทรศัพท์สำนักงาน</t>
  </si>
  <si>
    <t>(ที่อยู่ที่สามารถส่งทางไปรษณีย์ได้)</t>
  </si>
  <si>
    <t>ชื่อ ผอ.ศูนย์ กศน. อำเภอ</t>
  </si>
  <si>
    <t xml:space="preserve">ลำดับที่ </t>
  </si>
  <si>
    <t>รายการ</t>
  </si>
  <si>
    <t>กศน. จังหวัด</t>
  </si>
  <si>
    <t>สถานศึกษา</t>
  </si>
  <si>
    <t>2.1 กศน.อำเภอ</t>
  </si>
  <si>
    <t>2.2 กศน.ตำบล</t>
  </si>
  <si>
    <t>2.3 ศูนย์วิทยาศาสตร์เพื่อการศึกษา</t>
  </si>
  <si>
    <t xml:space="preserve">2.4 ศูนย์ฝึกพัฒนาอาชีพ </t>
  </si>
  <si>
    <t>3.1 ศูนย์การเรียนรู้เศรษฐกิจพอเพียงและทฤษฎีใหม่</t>
  </si>
  <si>
    <t>3.3 ศูนย์ดิจิตอลชุมชน</t>
  </si>
  <si>
    <t>3.4 ศูนย์การศึกษาตลอดชีวิตชุมชน</t>
  </si>
  <si>
    <t>ห้องสมุดประชาชน</t>
  </si>
  <si>
    <t>4.1 ห้องสมุดประชาชนจังหวัด</t>
  </si>
  <si>
    <t>4.2 ห้องสมุดประชาชนอำเภอ</t>
  </si>
  <si>
    <t>4.3 ห้องสมุดประชาชนเฉลิมราชกุมารี</t>
  </si>
  <si>
    <t>4.5 ห้องสมุดสถาบัน กศน.ภาค</t>
  </si>
  <si>
    <t>4.6 ห้องสมุดอื่นๆ</t>
  </si>
  <si>
    <t>จำนวน/หน่วย (แห่ง)</t>
  </si>
  <si>
    <t>3.2 ศูนย์ส่งเสริมและพัฒนาประชาธิปไตยประจำตำบล</t>
  </si>
  <si>
    <t>4.4 ห้องสมุดรัชมังคลา</t>
  </si>
  <si>
    <t>ประจำปีการศึกษา 2561</t>
  </si>
  <si>
    <t>โทรศัพท์เคลื่อนที่</t>
  </si>
  <si>
    <t>ชื่อสถานศึกษา/ศูนย์การเรียนรู้</t>
  </si>
  <si>
    <t xml:space="preserve">สำนักงานส่งเสริมการศึกษานอกระบบและการศึกษาตามอัธยาศัยจังหวัดและอำเภอ  </t>
  </si>
  <si>
    <t>ตาราง   ข้อมูลพื้นฐาน หน่วยงานสังกัดสำนักงานส่งเสริมการศึกษานอกระบบและการศึกษาตามอัธยาศัยจังหวัดและอำเภอ</t>
  </si>
  <si>
    <t>ตาราง     ข้อมูลพื้นฐานหน่วยงานสังกัดสำนักงานส่งเสริมการศึกษานอกระบบและการศึกษาตามอัธยาศัยจังหวัดและอำเภอ</t>
  </si>
  <si>
    <t>ชื่อ ผอ.และรอง ผอ. กศน.จังหวัดเพชรบูรณ์</t>
  </si>
  <si>
    <t>ผู้อำนวยการ กศน.จังหวัดเพชรบูรณ์</t>
  </si>
  <si>
    <t>รองผู้อำนวยการ กศน.จังหวัดเพชรบูรณ์</t>
  </si>
  <si>
    <t>ผอ.ศูนย์ กศน.อำเภอเมืองเพชรบูรณ์</t>
  </si>
  <si>
    <t>ผอ.ศูนย์ กศน.อำเภอหล่มสัก</t>
  </si>
  <si>
    <t>ผอ.ศูนย์ กศน.อำเภอหล่มเก่า</t>
  </si>
  <si>
    <t>ผอ.ศูนย์ กศน.อำเภอเขาค้อ</t>
  </si>
  <si>
    <t>ผอ.ศูนย์ กศน.อำเภอวิเชียรบุรี</t>
  </si>
  <si>
    <t>ผอ.ศูนย์ กศน.อำเภอชนแดน</t>
  </si>
  <si>
    <t>ผอ.ศูนย์ กศน.อำเภอศรีเทพ</t>
  </si>
  <si>
    <t>ผอ.ศูนย์ กศน.อำเภอหนองไผ่</t>
  </si>
  <si>
    <t>ผอ.ศูนย์ กศน.อำเภอวังโป่ง</t>
  </si>
  <si>
    <t>ผอ.ศูนย์ กศน.อำเภอน้ำหนาว</t>
  </si>
  <si>
    <t>ผอ.ศูนย์ กศน.อำเภอบึงสามพัน</t>
  </si>
  <si>
    <t>ศูนย์การเรียนรู้ตำบล</t>
  </si>
  <si>
    <t>2.5 ศูนย์การเรียนรู้ชุมชน</t>
  </si>
  <si>
    <t>นายอนุชา  วิจิตรศิลป์</t>
  </si>
  <si>
    <t>นายวีระพล  กลั่นตา</t>
  </si>
  <si>
    <t>นายประภาส  โป้แล</t>
  </si>
  <si>
    <t>นางพนิดา  พลธรรม</t>
  </si>
  <si>
    <t>นายประเสริฐ  ประโพศรี</t>
  </si>
  <si>
    <t>นายสมประสงค์  น้อยจันทร์</t>
  </si>
  <si>
    <t>นายเกรียงไกร  วงศ์วิริยชาติ</t>
  </si>
  <si>
    <t>นางมาลี  เพ็งดี</t>
  </si>
  <si>
    <t>นางสุกัญญา  กาโกน</t>
  </si>
  <si>
    <t>ว่าที่ ร.ต.ประจวบ  เจนชัย</t>
  </si>
  <si>
    <t>นางอำนวย   กิจนัย</t>
  </si>
  <si>
    <t>นายราเชนทร์   บูรณศาสตร์</t>
  </si>
  <si>
    <t>-</t>
  </si>
  <si>
    <t>325 ถ.สามัคคีชัย ต.ในเมือง อ.เมือง จ.เพชรบูรณ์ 67000</t>
  </si>
  <si>
    <t>หมู่ 5 ต.หล่มเก่า อ.หล่มเก่า จ.เพชรบูรณ์ 67120</t>
  </si>
  <si>
    <t>056-721532</t>
  </si>
  <si>
    <t>056-721536</t>
  </si>
  <si>
    <t>056-721110</t>
  </si>
  <si>
    <t>056-701661</t>
  </si>
  <si>
    <t>056-709236</t>
  </si>
  <si>
    <t>056-709237</t>
  </si>
  <si>
    <t>189 หมู่ 1 ต.เขาค้อ อ.เขาค้อ จ.เพชรบูรณ์ 67270</t>
  </si>
  <si>
    <t>056-728191</t>
  </si>
  <si>
    <t>056-728112</t>
  </si>
  <si>
    <t>415 ถ.ชมฐีรเวช ต.ชนแดน อ.ชนแดน จ.เพชรบูรณ์ 67150</t>
  </si>
  <si>
    <t>056-761667</t>
  </si>
  <si>
    <t>139 หมู่ 13 ต.สระกรวด อ.ศรีเทพ จ.เพชรบูรณ์ 67170</t>
  </si>
  <si>
    <t>056-755097</t>
  </si>
  <si>
    <t>056-779032</t>
  </si>
  <si>
    <t>056-781117</t>
  </si>
  <si>
    <t>056-781846</t>
  </si>
  <si>
    <t>999/1 ต.หนองไผ่ อ.หนองไผ่ จ.เพชรบูรณ์ 67140</t>
  </si>
  <si>
    <t xml:space="preserve">990 ถ.ชนแดน-วังหิน ต.วังโป่ง อ.วังโป่ง จ.เพชรบูรณ์ 67240 </t>
  </si>
  <si>
    <t>056-786438</t>
  </si>
  <si>
    <t>056-779121</t>
  </si>
  <si>
    <t>056-779026</t>
  </si>
  <si>
    <t>3/1 หมู่ 2 ต.บึงสามพัน อ.บึงสามพัน จ.เพชรบูรณ์ 67160</t>
  </si>
  <si>
    <t>056-731390</t>
  </si>
  <si>
    <t>056-732391</t>
  </si>
  <si>
    <t>ถ.คชเสนีย์ อ.หล่มสัก จ.เพชรบูรณ์ 67110</t>
  </si>
  <si>
    <t>ถ.บุษราคัม ต.ท่าโรง อ.วิเชียรบุรี จ.เพชรบูรณ์ 67130</t>
  </si>
  <si>
    <t>056-791498</t>
  </si>
  <si>
    <t>ถ.นาพอสอง อ.น้ำหนาว จ.เพชรบูรณ์ 67260</t>
  </si>
  <si>
    <t>ประจำปีการศึกษา 2562</t>
  </si>
  <si>
    <r>
      <t xml:space="preserve">ตาราง    จำนวน </t>
    </r>
    <r>
      <rPr>
        <b/>
        <u/>
        <sz val="16"/>
        <rFont val="TH SarabunPSK"/>
        <family val="2"/>
      </rPr>
      <t>บุคลากร</t>
    </r>
    <r>
      <rPr>
        <b/>
        <sz val="16"/>
        <rFont val="TH SarabunPSK"/>
        <family val="2"/>
      </rPr>
      <t xml:space="preserve">  สังกัดสำนักงานส่งเสริมการศึกษานอกระบบและการศึกษาตามอัธยาศัย จำแนกตามตำแหน่ง และเพศ</t>
    </r>
  </si>
  <si>
    <t>หน่วยงาน</t>
  </si>
  <si>
    <t>ผู้บริหารการศึกษา</t>
  </si>
  <si>
    <t>ข้าราชการครู</t>
  </si>
  <si>
    <t>ศึกษานิเทศก์</t>
  </si>
  <si>
    <t xml:space="preserve">บุคลากรทางการศึกษาอื่น </t>
  </si>
  <si>
    <t>ข้าราชการพลเรือน</t>
  </si>
  <si>
    <t>พนักงานราชการ</t>
  </si>
  <si>
    <t>ครูจ้างสอน</t>
  </si>
  <si>
    <t>ลูกจ้างประจำ</t>
  </si>
  <si>
    <t>ลูกจ้างชั่วคราว</t>
  </si>
  <si>
    <t>รวมทั้งหมด</t>
  </si>
  <si>
    <t>ชาย</t>
  </si>
  <si>
    <t>หญิง</t>
  </si>
  <si>
    <t>รวม</t>
  </si>
  <si>
    <t>สนง.กศน.จังหวัดเพชรบูรณ์</t>
  </si>
  <si>
    <t>ศูนย์ กศน.อำเภอเมืองเพชรบูรณ์</t>
  </si>
  <si>
    <t>ศูนย์ กศน.อำเภอหล่มสัก</t>
  </si>
  <si>
    <t>ศูนย์ กศน.อำเภอหล่มเก่า</t>
  </si>
  <si>
    <t>ศูนย์ กศน.อำเภอเขาค้อ</t>
  </si>
  <si>
    <t>ศูนย์ กศน.อำเภอวิเชียรบุรี</t>
  </si>
  <si>
    <t>ศูนย์ กศน.อำเภอชนแดน</t>
  </si>
  <si>
    <t>ศูนย์ กศน.อำเภอศรีเทพ</t>
  </si>
  <si>
    <t>ศูนย์ กศน.อำเภอหนองไผ่</t>
  </si>
  <si>
    <t>ศูนย์ กศน.อำเภอวังโป่ง</t>
  </si>
  <si>
    <t xml:space="preserve"> -</t>
  </si>
  <si>
    <t>ศูนย์ กศน.อำเภอน้ำหนาว</t>
  </si>
  <si>
    <t>ศูนย์ กศน.อำเภอบึงสามพัน</t>
  </si>
  <si>
    <r>
      <t>หมายเหตุ</t>
    </r>
    <r>
      <rPr>
        <sz val="16"/>
        <rFont val="TH SarabunPSK"/>
        <family val="2"/>
      </rPr>
      <t xml:space="preserve">    1. ในช่อง สนง.กศน.จังหวัด  หมายถึง  ข้อมูลบุคลากรที่ปฏิบัติราชการบนสำนักงาน กศน.จังหวัด เท่านั้น ไม่รวมบุคลากรไปช่วยราชการ</t>
    </r>
  </si>
  <si>
    <t xml:space="preserve">               2. ในช่อง ศูนย์ กศน. อำเภอในจังหวัดรวมกัน หมายถึง ข้อมูลบุคลากรที่ปฏิบัติราชการของ ศูนย์ฯ อำเภอทุกแห่งในจังหวัดรวมกัน ไม่รวมบุคลากรไปช่วยราชการ</t>
  </si>
  <si>
    <t xml:space="preserve">               3.  ข้อมูล  ณ  วันที่ 10 มิถุนายน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</si>
</sst>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-* #,##0_-;\-* #,##0_-;_-* &quot;-&quot;_-;_-@_-"/>
    <numFmt numFmtId="43" formatCode="_-* #,##0.00_-;\-* #,##0.00_-;_-* &quot;-&quot;??_-;_-@_-"/>
    <numFmt numFmtId="187" formatCode="0;[Red]0"/>
    <numFmt numFmtId="188" formatCode="_-* #,##0_-;\-* #,##0_-;_-* &quot;-&quot;??_-;_-@_-"/>
    <numFmt numFmtId="189" formatCode="#,##0_ ;\-#,##0\ "/>
  </numFmts>
  <fonts count="19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8"/>
      <name val="Cordia New"/>
      <family val="2"/>
    </font>
    <font>
      <sz val="14"/>
      <name val="Cordia New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8"/>
      <color theme="1"/>
      <name val="TH SarabunPSK"/>
      <family val="2"/>
    </font>
    <font>
      <b/>
      <u/>
      <sz val="16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/>
    <xf numFmtId="0" fontId="10" fillId="0" borderId="3" xfId="0" applyFont="1" applyBorder="1"/>
    <xf numFmtId="0" fontId="10" fillId="0" borderId="1" xfId="0" applyFont="1" applyBorder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0" fillId="0" borderId="2" xfId="0" applyFont="1" applyBorder="1"/>
    <xf numFmtId="0" fontId="12" fillId="0" borderId="4" xfId="0" applyFont="1" applyBorder="1"/>
    <xf numFmtId="0" fontId="10" fillId="0" borderId="0" xfId="0" applyFont="1" applyAlignment="1">
      <alignment horizontal="center"/>
    </xf>
    <xf numFmtId="0" fontId="9" fillId="0" borderId="0" xfId="0" applyFont="1"/>
    <xf numFmtId="0" fontId="12" fillId="0" borderId="0" xfId="0" applyFont="1" applyBorder="1" applyAlignment="1">
      <alignment horizontal="center"/>
    </xf>
    <xf numFmtId="0" fontId="10" fillId="2" borderId="4" xfId="0" applyFont="1" applyFill="1" applyBorder="1"/>
    <xf numFmtId="0" fontId="10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3" fillId="0" borderId="0" xfId="0" applyFont="1" applyAlignment="1"/>
    <xf numFmtId="0" fontId="12" fillId="0" borderId="4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187" fontId="10" fillId="0" borderId="3" xfId="0" applyNumberFormat="1" applyFont="1" applyBorder="1" applyAlignment="1">
      <alignment horizontal="center"/>
    </xf>
    <xf numFmtId="187" fontId="10" fillId="0" borderId="2" xfId="0" applyNumberFormat="1" applyFont="1" applyBorder="1" applyAlignment="1">
      <alignment horizontal="center"/>
    </xf>
    <xf numFmtId="187" fontId="10" fillId="0" borderId="1" xfId="0" applyNumberFormat="1" applyFont="1" applyBorder="1" applyAlignment="1">
      <alignment horizontal="center"/>
    </xf>
    <xf numFmtId="187" fontId="10" fillId="0" borderId="4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187" fontId="10" fillId="0" borderId="5" xfId="0" applyNumberFormat="1" applyFont="1" applyBorder="1" applyAlignment="1">
      <alignment horizontal="center"/>
    </xf>
    <xf numFmtId="0" fontId="10" fillId="0" borderId="8" xfId="0" applyFont="1" applyBorder="1"/>
    <xf numFmtId="0" fontId="10" fillId="0" borderId="0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187" fontId="10" fillId="0" borderId="7" xfId="0" applyNumberFormat="1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187" fontId="10" fillId="0" borderId="8" xfId="0" applyNumberFormat="1" applyFont="1" applyBorder="1" applyAlignment="1">
      <alignment horizontal="center"/>
    </xf>
    <xf numFmtId="0" fontId="10" fillId="0" borderId="7" xfId="0" applyFont="1" applyBorder="1"/>
    <xf numFmtId="187" fontId="10" fillId="0" borderId="9" xfId="0" applyNumberFormat="1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2" fillId="0" borderId="10" xfId="0" applyFont="1" applyBorder="1"/>
    <xf numFmtId="0" fontId="8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6" applyFont="1" applyAlignment="1">
      <alignment horizontal="center"/>
    </xf>
    <xf numFmtId="0" fontId="10" fillId="0" borderId="0" xfId="6" applyFont="1"/>
    <xf numFmtId="0" fontId="11" fillId="0" borderId="0" xfId="6" applyFont="1"/>
    <xf numFmtId="0" fontId="15" fillId="0" borderId="0" xfId="6" applyFont="1"/>
    <xf numFmtId="0" fontId="15" fillId="0" borderId="0" xfId="6" applyFont="1" applyAlignment="1">
      <alignment horizontal="center"/>
    </xf>
    <xf numFmtId="0" fontId="12" fillId="0" borderId="4" xfId="6" applyFont="1" applyBorder="1" applyAlignment="1">
      <alignment horizontal="center" vertical="center"/>
    </xf>
    <xf numFmtId="0" fontId="12" fillId="0" borderId="2" xfId="6" applyFont="1" applyBorder="1" applyAlignment="1">
      <alignment horizontal="center" vertical="center" wrapText="1"/>
    </xf>
    <xf numFmtId="0" fontId="11" fillId="0" borderId="6" xfId="6" applyFont="1" applyBorder="1" applyAlignment="1">
      <alignment horizontal="center"/>
    </xf>
    <xf numFmtId="0" fontId="11" fillId="0" borderId="7" xfId="6" applyFont="1" applyBorder="1" applyAlignment="1">
      <alignment horizontal="center"/>
    </xf>
    <xf numFmtId="0" fontId="11" fillId="0" borderId="5" xfId="6" applyFont="1" applyBorder="1" applyAlignment="1">
      <alignment horizontal="center"/>
    </xf>
    <xf numFmtId="0" fontId="12" fillId="0" borderId="3" xfId="6" applyFont="1" applyBorder="1" applyAlignment="1">
      <alignment horizontal="center" vertical="center" wrapText="1"/>
    </xf>
    <xf numFmtId="188" fontId="12" fillId="0" borderId="7" xfId="7" applyNumberFormat="1" applyFont="1" applyFill="1" applyBorder="1" applyAlignment="1">
      <alignment horizontal="center" vertical="center"/>
    </xf>
    <xf numFmtId="188" fontId="12" fillId="0" borderId="5" xfId="7" applyNumberFormat="1" applyFont="1" applyFill="1" applyBorder="1" applyAlignment="1">
      <alignment horizontal="center" vertical="center"/>
    </xf>
    <xf numFmtId="188" fontId="12" fillId="0" borderId="6" xfId="7" applyNumberFormat="1" applyFont="1" applyFill="1" applyBorder="1" applyAlignment="1">
      <alignment horizontal="center" vertical="center"/>
    </xf>
    <xf numFmtId="188" fontId="16" fillId="0" borderId="6" xfId="7" applyNumberFormat="1" applyFont="1" applyFill="1" applyBorder="1" applyAlignment="1">
      <alignment horizontal="center" vertical="center"/>
    </xf>
    <xf numFmtId="188" fontId="16" fillId="0" borderId="7" xfId="7" applyNumberFormat="1" applyFont="1" applyFill="1" applyBorder="1" applyAlignment="1">
      <alignment horizontal="center" vertical="center"/>
    </xf>
    <xf numFmtId="188" fontId="16" fillId="0" borderId="5" xfId="7" applyNumberFormat="1" applyFont="1" applyFill="1" applyBorder="1" applyAlignment="1">
      <alignment horizontal="center" vertical="center"/>
    </xf>
    <xf numFmtId="0" fontId="17" fillId="0" borderId="2" xfId="6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center" wrapText="1"/>
    </xf>
    <xf numFmtId="0" fontId="12" fillId="0" borderId="4" xfId="6" applyFont="1" applyBorder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0" fontId="10" fillId="0" borderId="3" xfId="6" applyFont="1" applyBorder="1" applyAlignment="1">
      <alignment horizontal="center"/>
    </xf>
    <xf numFmtId="0" fontId="10" fillId="0" borderId="1" xfId="6" applyFont="1" applyBorder="1" applyAlignment="1">
      <alignment horizontal="center"/>
    </xf>
    <xf numFmtId="188" fontId="10" fillId="0" borderId="1" xfId="7" applyNumberFormat="1" applyFont="1" applyBorder="1" applyAlignment="1">
      <alignment horizontal="center"/>
    </xf>
    <xf numFmtId="188" fontId="10" fillId="0" borderId="4" xfId="7" applyNumberFormat="1" applyFont="1" applyFill="1" applyBorder="1" applyAlignment="1">
      <alignment horizontal="center" vertical="center"/>
    </xf>
    <xf numFmtId="0" fontId="15" fillId="0" borderId="4" xfId="6" applyFont="1" applyBorder="1" applyAlignment="1">
      <alignment horizontal="center"/>
    </xf>
    <xf numFmtId="188" fontId="15" fillId="0" borderId="4" xfId="6" applyNumberFormat="1" applyFont="1" applyBorder="1" applyAlignment="1">
      <alignment horizontal="center"/>
    </xf>
    <xf numFmtId="188" fontId="15" fillId="0" borderId="4" xfId="6" applyNumberFormat="1" applyFont="1" applyBorder="1" applyAlignment="1"/>
    <xf numFmtId="188" fontId="15" fillId="0" borderId="0" xfId="6" applyNumberFormat="1" applyFont="1" applyAlignment="1">
      <alignment horizontal="center"/>
    </xf>
    <xf numFmtId="0" fontId="10" fillId="0" borderId="4" xfId="6" applyFont="1" applyBorder="1" applyAlignment="1">
      <alignment horizontal="center"/>
    </xf>
    <xf numFmtId="0" fontId="10" fillId="0" borderId="4" xfId="6" applyFont="1" applyBorder="1" applyAlignment="1">
      <alignment horizontal="left"/>
    </xf>
    <xf numFmtId="0" fontId="10" fillId="0" borderId="4" xfId="7" applyNumberFormat="1" applyFont="1" applyBorder="1" applyAlignment="1">
      <alignment horizontal="center"/>
    </xf>
    <xf numFmtId="188" fontId="12" fillId="0" borderId="4" xfId="7" applyNumberFormat="1" applyFont="1" applyBorder="1" applyAlignment="1">
      <alignment horizontal="center"/>
    </xf>
    <xf numFmtId="0" fontId="10" fillId="0" borderId="4" xfId="7" applyNumberFormat="1" applyFont="1" applyFill="1" applyBorder="1" applyAlignment="1">
      <alignment horizontal="center" vertical="center"/>
    </xf>
    <xf numFmtId="0" fontId="10" fillId="0" borderId="1" xfId="7" applyNumberFormat="1" applyFont="1" applyBorder="1" applyAlignment="1">
      <alignment horizontal="center"/>
    </xf>
    <xf numFmtId="0" fontId="10" fillId="0" borderId="4" xfId="6" applyNumberFormat="1" applyFont="1" applyBorder="1" applyAlignment="1">
      <alignment horizontal="center"/>
    </xf>
    <xf numFmtId="0" fontId="10" fillId="0" borderId="4" xfId="6" applyNumberFormat="1" applyFont="1" applyBorder="1" applyAlignment="1"/>
    <xf numFmtId="188" fontId="10" fillId="0" borderId="4" xfId="7" applyNumberFormat="1" applyFont="1" applyBorder="1" applyAlignment="1">
      <alignment horizontal="center"/>
    </xf>
    <xf numFmtId="188" fontId="10" fillId="0" borderId="4" xfId="7" applyNumberFormat="1" applyFont="1" applyFill="1" applyBorder="1" applyAlignment="1">
      <alignment horizontal="center" vertical="center" wrapText="1"/>
    </xf>
    <xf numFmtId="0" fontId="15" fillId="0" borderId="4" xfId="6" applyFont="1" applyBorder="1"/>
    <xf numFmtId="188" fontId="12" fillId="0" borderId="4" xfId="7" quotePrefix="1" applyNumberFormat="1" applyFont="1" applyBorder="1" applyAlignment="1">
      <alignment horizontal="center"/>
    </xf>
    <xf numFmtId="188" fontId="12" fillId="0" borderId="1" xfId="7" applyNumberFormat="1" applyFont="1" applyBorder="1" applyAlignment="1">
      <alignment horizontal="center"/>
    </xf>
    <xf numFmtId="0" fontId="15" fillId="0" borderId="4" xfId="6" applyFont="1" applyBorder="1" applyAlignment="1"/>
    <xf numFmtId="189" fontId="10" fillId="0" borderId="4" xfId="7" applyNumberFormat="1" applyFont="1" applyBorder="1" applyAlignment="1">
      <alignment horizontal="center"/>
    </xf>
    <xf numFmtId="188" fontId="18" fillId="0" borderId="4" xfId="7" applyNumberFormat="1" applyFont="1" applyBorder="1" applyAlignment="1">
      <alignment horizontal="center"/>
    </xf>
    <xf numFmtId="41" fontId="18" fillId="0" borderId="4" xfId="7" applyNumberFormat="1" applyFont="1" applyBorder="1" applyAlignment="1">
      <alignment horizontal="center"/>
    </xf>
    <xf numFmtId="0" fontId="12" fillId="0" borderId="4" xfId="6" applyFont="1" applyBorder="1" applyAlignment="1">
      <alignment horizontal="center"/>
    </xf>
    <xf numFmtId="188" fontId="10" fillId="0" borderId="4" xfId="7" applyNumberFormat="1" applyFont="1" applyBorder="1"/>
  </cellXfs>
  <cellStyles count="8"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 5" xfId="4" xr:uid="{00000000-0005-0000-0000-000003000000}"/>
    <cellStyle name="จุลภาค 2" xfId="7" xr:uid="{EED57B30-5F22-47BB-8973-85F9B43D4E51}"/>
    <cellStyle name="ปกติ" xfId="0" builtinId="0"/>
    <cellStyle name="ปกติ 2" xfId="5" xr:uid="{00000000-0005-0000-0000-000006000000}"/>
    <cellStyle name="ปกติ 3" xfId="6" xr:uid="{ED8A542D-70C9-480B-AEC7-9EB5C3AE8DDF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G24"/>
  <sheetViews>
    <sheetView tabSelected="1" view="pageLayout" workbookViewId="0">
      <selection activeCell="C25" sqref="C25"/>
    </sheetView>
  </sheetViews>
  <sheetFormatPr defaultRowHeight="18.75" x14ac:dyDescent="0.3"/>
  <cols>
    <col min="1" max="1" width="4.7109375" style="1" customWidth="1"/>
    <col min="2" max="2" width="28.5703125" style="1" customWidth="1"/>
    <col min="3" max="3" width="29" style="1" customWidth="1"/>
    <col min="4" max="4" width="50.7109375" style="1" customWidth="1"/>
    <col min="5" max="5" width="15.28515625" style="1" customWidth="1"/>
    <col min="6" max="6" width="10.5703125" style="1" customWidth="1"/>
    <col min="7" max="7" width="16.140625" style="1" customWidth="1"/>
    <col min="8" max="8" width="15.5703125" style="1" customWidth="1"/>
    <col min="9" max="16384" width="9.140625" style="1"/>
  </cols>
  <sheetData>
    <row r="1" spans="1:7" s="17" customFormat="1" x14ac:dyDescent="0.3">
      <c r="A1" s="45" t="s">
        <v>32</v>
      </c>
      <c r="B1" s="45"/>
      <c r="C1" s="45"/>
      <c r="D1" s="45"/>
      <c r="E1" s="45"/>
      <c r="F1" s="45"/>
    </row>
    <row r="2" spans="1:7" s="17" customFormat="1" ht="24.75" customHeight="1" x14ac:dyDescent="0.3">
      <c r="A2" s="45" t="s">
        <v>29</v>
      </c>
      <c r="B2" s="45"/>
      <c r="C2" s="45"/>
      <c r="D2" s="45"/>
      <c r="E2" s="45"/>
      <c r="F2" s="45"/>
    </row>
    <row r="3" spans="1:7" x14ac:dyDescent="0.3">
      <c r="A3" s="37" t="s">
        <v>33</v>
      </c>
      <c r="G3" s="18"/>
    </row>
    <row r="4" spans="1:7" x14ac:dyDescent="0.3">
      <c r="A4" s="47" t="s">
        <v>0</v>
      </c>
      <c r="B4" s="47" t="s">
        <v>3</v>
      </c>
      <c r="C4" s="47" t="s">
        <v>4</v>
      </c>
      <c r="D4" s="3" t="s">
        <v>5</v>
      </c>
      <c r="E4" s="46" t="s">
        <v>2</v>
      </c>
      <c r="F4" s="46"/>
      <c r="G4" s="46"/>
    </row>
    <row r="5" spans="1:7" x14ac:dyDescent="0.3">
      <c r="A5" s="47"/>
      <c r="B5" s="47"/>
      <c r="C5" s="47"/>
      <c r="D5" s="4" t="s">
        <v>7</v>
      </c>
      <c r="E5" s="23" t="s">
        <v>6</v>
      </c>
      <c r="F5" s="23" t="s">
        <v>1</v>
      </c>
      <c r="G5" s="23" t="s">
        <v>30</v>
      </c>
    </row>
    <row r="6" spans="1:7" x14ac:dyDescent="0.3">
      <c r="A6" s="6"/>
      <c r="B6" s="9" t="s">
        <v>35</v>
      </c>
      <c r="C6" s="10"/>
      <c r="D6" s="10"/>
      <c r="E6" s="26"/>
      <c r="F6" s="26"/>
      <c r="G6" s="27"/>
    </row>
    <row r="7" spans="1:7" x14ac:dyDescent="0.3">
      <c r="A7" s="6">
        <v>1</v>
      </c>
      <c r="B7" s="11" t="s">
        <v>62</v>
      </c>
      <c r="C7" s="11" t="s">
        <v>36</v>
      </c>
      <c r="D7" s="20" t="s">
        <v>64</v>
      </c>
      <c r="E7" s="29" t="s">
        <v>66</v>
      </c>
      <c r="F7" s="29" t="s">
        <v>67</v>
      </c>
      <c r="G7" s="29"/>
    </row>
    <row r="8" spans="1:7" x14ac:dyDescent="0.3">
      <c r="A8" s="5">
        <v>2</v>
      </c>
      <c r="B8" s="43" t="s">
        <v>63</v>
      </c>
      <c r="C8" s="13" t="s">
        <v>37</v>
      </c>
      <c r="D8" s="11"/>
      <c r="E8" s="28"/>
      <c r="F8" s="29"/>
      <c r="G8" s="29"/>
    </row>
    <row r="9" spans="1:7" x14ac:dyDescent="0.3">
      <c r="A9" s="7"/>
      <c r="B9" s="44" t="s">
        <v>8</v>
      </c>
      <c r="C9" s="14"/>
      <c r="D9" s="14"/>
      <c r="E9" s="27"/>
      <c r="F9" s="27"/>
      <c r="G9" s="27"/>
    </row>
    <row r="10" spans="1:7" x14ac:dyDescent="0.3">
      <c r="A10" s="7">
        <v>1</v>
      </c>
      <c r="B10" s="24" t="s">
        <v>51</v>
      </c>
      <c r="C10" s="13" t="s">
        <v>38</v>
      </c>
      <c r="D10" s="20" t="s">
        <v>64</v>
      </c>
      <c r="E10" s="29" t="s">
        <v>68</v>
      </c>
      <c r="F10" s="29" t="s">
        <v>68</v>
      </c>
      <c r="G10" s="29"/>
    </row>
    <row r="11" spans="1:7" x14ac:dyDescent="0.3">
      <c r="A11" s="5">
        <v>2</v>
      </c>
      <c r="B11" s="24" t="s">
        <v>52</v>
      </c>
      <c r="C11" s="10" t="s">
        <v>39</v>
      </c>
      <c r="D11" s="10" t="s">
        <v>90</v>
      </c>
      <c r="E11" s="29" t="s">
        <v>69</v>
      </c>
      <c r="F11" s="27" t="s">
        <v>69</v>
      </c>
      <c r="G11" s="31"/>
    </row>
    <row r="12" spans="1:7" x14ac:dyDescent="0.3">
      <c r="A12" s="5">
        <v>3</v>
      </c>
      <c r="B12" s="20" t="s">
        <v>53</v>
      </c>
      <c r="C12" s="40" t="s">
        <v>40</v>
      </c>
      <c r="D12" s="13" t="s">
        <v>65</v>
      </c>
      <c r="E12" s="36" t="s">
        <v>70</v>
      </c>
      <c r="F12" s="29" t="s">
        <v>71</v>
      </c>
      <c r="G12" s="29"/>
    </row>
    <row r="13" spans="1:7" x14ac:dyDescent="0.3">
      <c r="A13" s="7"/>
      <c r="B13" s="35"/>
      <c r="C13" s="32"/>
      <c r="D13" s="11"/>
      <c r="E13" s="39" t="s">
        <v>71</v>
      </c>
      <c r="F13" s="26"/>
      <c r="G13" s="13"/>
    </row>
    <row r="14" spans="1:7" x14ac:dyDescent="0.3">
      <c r="A14" s="5">
        <v>4</v>
      </c>
      <c r="B14" s="42" t="s">
        <v>54</v>
      </c>
      <c r="C14" s="13" t="s">
        <v>41</v>
      </c>
      <c r="D14" s="13" t="s">
        <v>72</v>
      </c>
      <c r="E14" s="36" t="s">
        <v>73</v>
      </c>
      <c r="F14" s="29" t="s">
        <v>73</v>
      </c>
      <c r="G14" s="31"/>
    </row>
    <row r="15" spans="1:7" x14ac:dyDescent="0.3">
      <c r="A15" s="7"/>
      <c r="B15" s="34"/>
      <c r="C15" s="11"/>
      <c r="D15" s="11"/>
      <c r="E15" s="39" t="s">
        <v>74</v>
      </c>
      <c r="F15" s="28"/>
      <c r="G15" s="41"/>
    </row>
    <row r="16" spans="1:7" x14ac:dyDescent="0.3">
      <c r="A16" s="7">
        <v>5</v>
      </c>
      <c r="B16" s="30" t="s">
        <v>60</v>
      </c>
      <c r="C16" s="11" t="s">
        <v>42</v>
      </c>
      <c r="D16" s="11" t="s">
        <v>91</v>
      </c>
      <c r="E16" s="16" t="s">
        <v>92</v>
      </c>
      <c r="F16" s="28" t="s">
        <v>92</v>
      </c>
      <c r="G16" s="29"/>
    </row>
    <row r="17" spans="1:7" x14ac:dyDescent="0.3">
      <c r="A17" s="7">
        <v>6</v>
      </c>
      <c r="B17" s="20" t="s">
        <v>56</v>
      </c>
      <c r="C17" s="11" t="s">
        <v>43</v>
      </c>
      <c r="D17" s="13" t="s">
        <v>75</v>
      </c>
      <c r="E17" s="31" t="s">
        <v>76</v>
      </c>
      <c r="F17" s="29" t="s">
        <v>76</v>
      </c>
      <c r="G17" s="29"/>
    </row>
    <row r="18" spans="1:7" x14ac:dyDescent="0.3">
      <c r="A18" s="12">
        <v>7</v>
      </c>
      <c r="B18" s="1" t="s">
        <v>61</v>
      </c>
      <c r="C18" s="11" t="s">
        <v>44</v>
      </c>
      <c r="D18" s="13" t="s">
        <v>77</v>
      </c>
      <c r="E18" s="31" t="s">
        <v>78</v>
      </c>
      <c r="F18" s="29" t="s">
        <v>79</v>
      </c>
      <c r="G18" s="29"/>
    </row>
    <row r="19" spans="1:7" x14ac:dyDescent="0.3">
      <c r="A19" s="12">
        <v>8</v>
      </c>
      <c r="B19" s="20" t="s">
        <v>58</v>
      </c>
      <c r="C19" s="11" t="s">
        <v>45</v>
      </c>
      <c r="D19" s="13" t="s">
        <v>82</v>
      </c>
      <c r="E19" s="31" t="s">
        <v>80</v>
      </c>
      <c r="F19" s="29" t="s">
        <v>81</v>
      </c>
      <c r="G19" s="29"/>
    </row>
    <row r="20" spans="1:7" x14ac:dyDescent="0.3">
      <c r="A20" s="12">
        <v>9</v>
      </c>
      <c r="B20" s="25" t="s">
        <v>57</v>
      </c>
      <c r="C20" s="11" t="s">
        <v>46</v>
      </c>
      <c r="D20" s="13" t="s">
        <v>83</v>
      </c>
      <c r="E20" s="31" t="s">
        <v>84</v>
      </c>
      <c r="F20" s="29" t="s">
        <v>84</v>
      </c>
      <c r="G20" s="29"/>
    </row>
    <row r="21" spans="1:7" x14ac:dyDescent="0.3">
      <c r="A21" s="12">
        <v>10</v>
      </c>
      <c r="B21" s="24" t="s">
        <v>55</v>
      </c>
      <c r="C21" s="11" t="s">
        <v>47</v>
      </c>
      <c r="D21" s="13" t="s">
        <v>93</v>
      </c>
      <c r="E21" s="31" t="s">
        <v>85</v>
      </c>
      <c r="F21" s="29" t="s">
        <v>86</v>
      </c>
      <c r="G21" s="29"/>
    </row>
    <row r="22" spans="1:7" x14ac:dyDescent="0.3">
      <c r="A22" s="7">
        <v>11</v>
      </c>
      <c r="B22" s="20" t="s">
        <v>59</v>
      </c>
      <c r="C22" s="11" t="s">
        <v>48</v>
      </c>
      <c r="D22" s="13" t="s">
        <v>87</v>
      </c>
      <c r="E22" s="31" t="s">
        <v>88</v>
      </c>
      <c r="F22" s="29" t="s">
        <v>89</v>
      </c>
      <c r="G22" s="29"/>
    </row>
    <row r="24" spans="1:7" x14ac:dyDescent="0.3">
      <c r="B24" s="33"/>
    </row>
  </sheetData>
  <mergeCells count="6">
    <mergeCell ref="A1:F1"/>
    <mergeCell ref="A2:F2"/>
    <mergeCell ref="E4:G4"/>
    <mergeCell ref="A4:A5"/>
    <mergeCell ref="B4:B5"/>
    <mergeCell ref="C4:C5"/>
  </mergeCells>
  <phoneticPr fontId="6" type="noConversion"/>
  <printOptions horizontalCentered="1"/>
  <pageMargins left="0.23622047244094491" right="0.23622047244094491" top="0" bottom="0.74803149606299213" header="0.31496062992125984" footer="0.31496062992125984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F24"/>
  <sheetViews>
    <sheetView workbookViewId="0">
      <selection activeCell="D27" sqref="D27"/>
    </sheetView>
  </sheetViews>
  <sheetFormatPr defaultRowHeight="18.75" x14ac:dyDescent="0.3"/>
  <cols>
    <col min="1" max="1" width="9.42578125" style="1" customWidth="1"/>
    <col min="2" max="2" width="47.5703125" style="1" customWidth="1"/>
    <col min="3" max="3" width="27.85546875" style="16" customWidth="1"/>
    <col min="4" max="4" width="48.85546875" style="1" customWidth="1"/>
    <col min="5" max="16384" width="9.140625" style="1"/>
  </cols>
  <sheetData>
    <row r="1" spans="1:6" ht="23.25" x14ac:dyDescent="0.35">
      <c r="A1" s="48" t="s">
        <v>32</v>
      </c>
      <c r="B1" s="48"/>
      <c r="C1" s="48"/>
      <c r="D1" s="48"/>
      <c r="E1" s="22"/>
      <c r="F1" s="22"/>
    </row>
    <row r="2" spans="1:6" ht="23.25" x14ac:dyDescent="0.35">
      <c r="A2" s="48" t="s">
        <v>29</v>
      </c>
      <c r="B2" s="48"/>
      <c r="C2" s="48"/>
      <c r="D2" s="48"/>
      <c r="E2" s="22"/>
      <c r="F2" s="22"/>
    </row>
    <row r="3" spans="1:6" ht="21" x14ac:dyDescent="0.35">
      <c r="A3" s="2" t="s">
        <v>34</v>
      </c>
    </row>
    <row r="4" spans="1:6" ht="21" x14ac:dyDescent="0.35">
      <c r="A4" s="2"/>
    </row>
    <row r="5" spans="1:6" x14ac:dyDescent="0.3">
      <c r="A5" s="8" t="s">
        <v>9</v>
      </c>
      <c r="B5" s="8" t="s">
        <v>10</v>
      </c>
      <c r="C5" s="38" t="s">
        <v>26</v>
      </c>
      <c r="D5" s="8" t="s">
        <v>31</v>
      </c>
    </row>
    <row r="6" spans="1:6" x14ac:dyDescent="0.3">
      <c r="A6" s="21">
        <v>1</v>
      </c>
      <c r="B6" s="15" t="s">
        <v>11</v>
      </c>
      <c r="C6" s="12">
        <v>1</v>
      </c>
      <c r="D6" s="13"/>
    </row>
    <row r="7" spans="1:6" x14ac:dyDescent="0.3">
      <c r="A7" s="21">
        <v>2</v>
      </c>
      <c r="B7" s="15" t="s">
        <v>12</v>
      </c>
      <c r="C7" s="12"/>
      <c r="D7" s="13"/>
    </row>
    <row r="8" spans="1:6" x14ac:dyDescent="0.3">
      <c r="A8" s="12"/>
      <c r="B8" s="13" t="s">
        <v>13</v>
      </c>
      <c r="C8" s="12">
        <v>11</v>
      </c>
      <c r="D8" s="19"/>
    </row>
    <row r="9" spans="1:6" x14ac:dyDescent="0.3">
      <c r="A9" s="12"/>
      <c r="B9" s="13" t="s">
        <v>14</v>
      </c>
      <c r="C9" s="12">
        <v>117</v>
      </c>
      <c r="D9" s="19"/>
    </row>
    <row r="10" spans="1:6" x14ac:dyDescent="0.3">
      <c r="A10" s="12"/>
      <c r="B10" s="13" t="s">
        <v>15</v>
      </c>
      <c r="C10" s="12" t="s">
        <v>63</v>
      </c>
      <c r="D10" s="13"/>
    </row>
    <row r="11" spans="1:6" x14ac:dyDescent="0.3">
      <c r="A11" s="12"/>
      <c r="B11" s="13" t="s">
        <v>16</v>
      </c>
      <c r="C11" s="12"/>
      <c r="D11" s="13"/>
    </row>
    <row r="12" spans="1:6" x14ac:dyDescent="0.3">
      <c r="A12" s="12"/>
      <c r="B12" s="13" t="s">
        <v>50</v>
      </c>
      <c r="C12" s="12"/>
      <c r="D12" s="13"/>
    </row>
    <row r="13" spans="1:6" x14ac:dyDescent="0.3">
      <c r="A13" s="21">
        <v>3</v>
      </c>
      <c r="B13" s="15" t="s">
        <v>49</v>
      </c>
      <c r="C13" s="12"/>
      <c r="D13" s="13"/>
    </row>
    <row r="14" spans="1:6" x14ac:dyDescent="0.3">
      <c r="A14" s="12"/>
      <c r="B14" s="13" t="s">
        <v>17</v>
      </c>
      <c r="C14" s="12"/>
      <c r="D14" s="13"/>
    </row>
    <row r="15" spans="1:6" x14ac:dyDescent="0.3">
      <c r="A15" s="12"/>
      <c r="B15" s="13" t="s">
        <v>27</v>
      </c>
      <c r="C15" s="12"/>
      <c r="D15" s="13"/>
    </row>
    <row r="16" spans="1:6" x14ac:dyDescent="0.3">
      <c r="A16" s="12"/>
      <c r="B16" s="13" t="s">
        <v>18</v>
      </c>
      <c r="C16" s="12"/>
      <c r="D16" s="13"/>
    </row>
    <row r="17" spans="1:4" x14ac:dyDescent="0.3">
      <c r="A17" s="12"/>
      <c r="B17" s="13" t="s">
        <v>19</v>
      </c>
      <c r="C17" s="12"/>
      <c r="D17" s="13"/>
    </row>
    <row r="18" spans="1:4" x14ac:dyDescent="0.3">
      <c r="A18" s="21">
        <v>4</v>
      </c>
      <c r="B18" s="15" t="s">
        <v>20</v>
      </c>
      <c r="C18" s="12"/>
      <c r="D18" s="13"/>
    </row>
    <row r="19" spans="1:4" x14ac:dyDescent="0.3">
      <c r="A19" s="12"/>
      <c r="B19" s="13" t="s">
        <v>21</v>
      </c>
      <c r="C19" s="12">
        <v>1</v>
      </c>
      <c r="D19" s="19"/>
    </row>
    <row r="20" spans="1:4" x14ac:dyDescent="0.3">
      <c r="A20" s="12"/>
      <c r="B20" s="13" t="s">
        <v>22</v>
      </c>
      <c r="C20" s="12">
        <v>11</v>
      </c>
      <c r="D20" s="19"/>
    </row>
    <row r="21" spans="1:4" x14ac:dyDescent="0.3">
      <c r="A21" s="12"/>
      <c r="B21" s="13" t="s">
        <v>23</v>
      </c>
      <c r="C21" s="12">
        <v>1</v>
      </c>
      <c r="D21" s="13"/>
    </row>
    <row r="22" spans="1:4" x14ac:dyDescent="0.3">
      <c r="A22" s="12"/>
      <c r="B22" s="13" t="s">
        <v>28</v>
      </c>
      <c r="C22" s="12" t="s">
        <v>63</v>
      </c>
      <c r="D22" s="13"/>
    </row>
    <row r="23" spans="1:4" x14ac:dyDescent="0.3">
      <c r="A23" s="12"/>
      <c r="B23" s="13" t="s">
        <v>24</v>
      </c>
      <c r="C23" s="12">
        <v>1</v>
      </c>
      <c r="D23" s="13"/>
    </row>
    <row r="24" spans="1:4" x14ac:dyDescent="0.3">
      <c r="A24" s="12"/>
      <c r="B24" s="13" t="s">
        <v>25</v>
      </c>
      <c r="C24" s="12" t="s">
        <v>63</v>
      </c>
      <c r="D24" s="13"/>
    </row>
  </sheetData>
  <mergeCells count="2">
    <mergeCell ref="A1:D1"/>
    <mergeCell ref="A2:D2"/>
  </mergeCells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A3601-E6D9-4BA3-A7B9-2821C420C820}">
  <dimension ref="A1:AE154"/>
  <sheetViews>
    <sheetView workbookViewId="0">
      <selection activeCell="Q23" sqref="Q23"/>
    </sheetView>
  </sheetViews>
  <sheetFormatPr defaultColWidth="10.42578125" defaultRowHeight="21" x14ac:dyDescent="0.35"/>
  <cols>
    <col min="1" max="1" width="4.85546875" style="52" customWidth="1"/>
    <col min="2" max="2" width="27.85546875" style="52" customWidth="1"/>
    <col min="3" max="3" width="5" style="52" customWidth="1"/>
    <col min="4" max="4" width="6.42578125" style="52" customWidth="1"/>
    <col min="5" max="5" width="5.7109375" style="52" customWidth="1"/>
    <col min="6" max="6" width="8.28515625" style="52" customWidth="1"/>
    <col min="7" max="10" width="5.7109375" style="52" customWidth="1"/>
    <col min="11" max="11" width="5.85546875" style="52" bestFit="1" customWidth="1"/>
    <col min="12" max="13" width="5.5703125" style="52" customWidth="1"/>
    <col min="14" max="14" width="9.85546875" style="52" customWidth="1"/>
    <col min="15" max="15" width="5.7109375" style="52" customWidth="1"/>
    <col min="16" max="16" width="5.85546875" style="52" customWidth="1"/>
    <col min="17" max="17" width="5.42578125" style="52" customWidth="1"/>
    <col min="18" max="19" width="6.5703125" style="52" customWidth="1"/>
    <col min="20" max="20" width="5.5703125" style="52" customWidth="1"/>
    <col min="21" max="21" width="6.5703125" style="52" customWidth="1"/>
    <col min="22" max="22" width="5.7109375" style="52" customWidth="1"/>
    <col min="23" max="23" width="8.85546875" style="52" customWidth="1"/>
    <col min="24" max="24" width="6.42578125" style="52" customWidth="1"/>
    <col min="25" max="25" width="5.85546875" style="52" customWidth="1"/>
    <col min="26" max="26" width="8.140625" style="52" customWidth="1"/>
    <col min="27" max="28" width="5.7109375" style="52" customWidth="1"/>
    <col min="29" max="29" width="7.5703125" style="52" customWidth="1"/>
    <col min="30" max="30" width="7.28515625" style="52" customWidth="1"/>
    <col min="31" max="16384" width="10.42578125" style="52"/>
  </cols>
  <sheetData>
    <row r="1" spans="1:31" s="50" customFormat="1" ht="23.25" x14ac:dyDescent="0.35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31" s="50" customFormat="1" ht="23.25" x14ac:dyDescent="0.35">
      <c r="A2" s="49" t="s">
        <v>94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4" spans="1:31" x14ac:dyDescent="0.35">
      <c r="A4" s="51" t="s">
        <v>95</v>
      </c>
    </row>
    <row r="5" spans="1:31" x14ac:dyDescent="0.3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31" x14ac:dyDescent="0.35">
      <c r="A6" s="54" t="s">
        <v>0</v>
      </c>
      <c r="B6" s="55" t="s">
        <v>96</v>
      </c>
      <c r="C6" s="56" t="s">
        <v>4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8"/>
    </row>
    <row r="7" spans="1:31" x14ac:dyDescent="0.35">
      <c r="A7" s="54"/>
      <c r="B7" s="59"/>
      <c r="C7" s="60" t="s">
        <v>97</v>
      </c>
      <c r="D7" s="60"/>
      <c r="E7" s="61"/>
      <c r="F7" s="54" t="s">
        <v>98</v>
      </c>
      <c r="G7" s="54"/>
      <c r="H7" s="54"/>
      <c r="I7" s="62" t="s">
        <v>99</v>
      </c>
      <c r="J7" s="60"/>
      <c r="K7" s="61"/>
      <c r="L7" s="63" t="s">
        <v>100</v>
      </c>
      <c r="M7" s="64"/>
      <c r="N7" s="65"/>
      <c r="O7" s="54" t="s">
        <v>101</v>
      </c>
      <c r="P7" s="54"/>
      <c r="Q7" s="54"/>
      <c r="R7" s="54" t="s">
        <v>102</v>
      </c>
      <c r="S7" s="54"/>
      <c r="T7" s="54"/>
      <c r="U7" s="54" t="s">
        <v>103</v>
      </c>
      <c r="V7" s="54"/>
      <c r="W7" s="54"/>
      <c r="X7" s="54" t="s">
        <v>104</v>
      </c>
      <c r="Y7" s="54"/>
      <c r="Z7" s="54"/>
      <c r="AA7" s="54" t="s">
        <v>105</v>
      </c>
      <c r="AB7" s="54"/>
      <c r="AC7" s="54"/>
      <c r="AD7" s="66" t="s">
        <v>106</v>
      </c>
    </row>
    <row r="8" spans="1:31" x14ac:dyDescent="0.35">
      <c r="A8" s="54"/>
      <c r="B8" s="67"/>
      <c r="C8" s="68" t="s">
        <v>107</v>
      </c>
      <c r="D8" s="68" t="s">
        <v>108</v>
      </c>
      <c r="E8" s="68" t="s">
        <v>109</v>
      </c>
      <c r="F8" s="68" t="s">
        <v>107</v>
      </c>
      <c r="G8" s="68" t="s">
        <v>108</v>
      </c>
      <c r="H8" s="68" t="s">
        <v>109</v>
      </c>
      <c r="I8" s="68" t="s">
        <v>107</v>
      </c>
      <c r="J8" s="68" t="s">
        <v>108</v>
      </c>
      <c r="K8" s="68" t="s">
        <v>109</v>
      </c>
      <c r="L8" s="68" t="s">
        <v>107</v>
      </c>
      <c r="M8" s="68" t="s">
        <v>108</v>
      </c>
      <c r="N8" s="68" t="s">
        <v>109</v>
      </c>
      <c r="O8" s="68" t="s">
        <v>107</v>
      </c>
      <c r="P8" s="68" t="s">
        <v>108</v>
      </c>
      <c r="Q8" s="68" t="s">
        <v>109</v>
      </c>
      <c r="R8" s="68" t="s">
        <v>107</v>
      </c>
      <c r="S8" s="68" t="s">
        <v>108</v>
      </c>
      <c r="T8" s="68" t="s">
        <v>109</v>
      </c>
      <c r="U8" s="68" t="s">
        <v>107</v>
      </c>
      <c r="V8" s="68" t="s">
        <v>108</v>
      </c>
      <c r="W8" s="68" t="s">
        <v>109</v>
      </c>
      <c r="X8" s="68" t="s">
        <v>107</v>
      </c>
      <c r="Y8" s="68" t="s">
        <v>108</v>
      </c>
      <c r="Z8" s="68" t="s">
        <v>109</v>
      </c>
      <c r="AA8" s="68" t="s">
        <v>107</v>
      </c>
      <c r="AB8" s="68" t="s">
        <v>108</v>
      </c>
      <c r="AC8" s="68" t="s">
        <v>109</v>
      </c>
      <c r="AD8" s="69"/>
    </row>
    <row r="9" spans="1:31" s="53" customFormat="1" x14ac:dyDescent="0.35">
      <c r="A9" s="70">
        <v>1</v>
      </c>
      <c r="B9" s="71" t="s">
        <v>110</v>
      </c>
      <c r="C9" s="72">
        <v>1</v>
      </c>
      <c r="D9" s="72" t="s">
        <v>63</v>
      </c>
      <c r="E9" s="72">
        <v>1</v>
      </c>
      <c r="F9" s="73" t="s">
        <v>63</v>
      </c>
      <c r="G9" s="73" t="s">
        <v>63</v>
      </c>
      <c r="H9" s="73">
        <v>0</v>
      </c>
      <c r="I9" s="73" t="s">
        <v>63</v>
      </c>
      <c r="J9" s="73">
        <v>3</v>
      </c>
      <c r="K9" s="73">
        <v>3</v>
      </c>
      <c r="L9" s="72" t="s">
        <v>63</v>
      </c>
      <c r="M9" s="72" t="s">
        <v>63</v>
      </c>
      <c r="N9" s="72">
        <v>0</v>
      </c>
      <c r="O9" s="72" t="s">
        <v>63</v>
      </c>
      <c r="P9" s="72" t="s">
        <v>63</v>
      </c>
      <c r="Q9" s="72">
        <v>0</v>
      </c>
      <c r="R9" s="72">
        <v>5</v>
      </c>
      <c r="S9" s="72">
        <v>11</v>
      </c>
      <c r="T9" s="72">
        <v>16</v>
      </c>
      <c r="U9" s="72" t="s">
        <v>63</v>
      </c>
      <c r="V9" s="72" t="s">
        <v>63</v>
      </c>
      <c r="W9" s="72">
        <v>0</v>
      </c>
      <c r="X9" s="72">
        <v>1</v>
      </c>
      <c r="Y9" s="72" t="s">
        <v>63</v>
      </c>
      <c r="Z9" s="72">
        <v>1</v>
      </c>
      <c r="AA9" s="72">
        <v>10</v>
      </c>
      <c r="AB9" s="74">
        <v>3</v>
      </c>
      <c r="AC9" s="75">
        <f>AA9+AB9</f>
        <v>13</v>
      </c>
      <c r="AD9" s="76">
        <f>E9+K9+T9+Z9+AC9</f>
        <v>34</v>
      </c>
      <c r="AE9" s="77"/>
    </row>
    <row r="10" spans="1:31" x14ac:dyDescent="0.35">
      <c r="A10" s="78">
        <v>2</v>
      </c>
      <c r="B10" s="79" t="s">
        <v>111</v>
      </c>
      <c r="C10" s="80">
        <v>1</v>
      </c>
      <c r="D10" s="81">
        <v>0</v>
      </c>
      <c r="E10" s="80">
        <v>1</v>
      </c>
      <c r="F10" s="81">
        <v>0</v>
      </c>
      <c r="G10" s="82">
        <v>3</v>
      </c>
      <c r="H10" s="82">
        <v>3</v>
      </c>
      <c r="I10" s="81">
        <v>0</v>
      </c>
      <c r="J10" s="81">
        <v>0</v>
      </c>
      <c r="K10" s="81">
        <v>0</v>
      </c>
      <c r="L10" s="81">
        <v>0</v>
      </c>
      <c r="M10" s="80">
        <v>1</v>
      </c>
      <c r="N10" s="80">
        <v>1</v>
      </c>
      <c r="O10" s="81">
        <v>0</v>
      </c>
      <c r="P10" s="81">
        <v>0</v>
      </c>
      <c r="Q10" s="81">
        <v>0</v>
      </c>
      <c r="R10" s="80">
        <v>7</v>
      </c>
      <c r="S10" s="80">
        <v>16</v>
      </c>
      <c r="T10" s="80">
        <v>23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3">
        <v>6</v>
      </c>
      <c r="AB10" s="84">
        <v>7</v>
      </c>
      <c r="AC10" s="84">
        <v>13</v>
      </c>
      <c r="AD10" s="85">
        <f>E10+H10+N10+T10+AC10</f>
        <v>41</v>
      </c>
      <c r="AE10" s="77"/>
    </row>
    <row r="11" spans="1:31" x14ac:dyDescent="0.35">
      <c r="A11" s="70">
        <v>3</v>
      </c>
      <c r="B11" s="79" t="s">
        <v>112</v>
      </c>
      <c r="C11" s="86">
        <v>1</v>
      </c>
      <c r="D11" s="72" t="s">
        <v>63</v>
      </c>
      <c r="E11" s="86">
        <v>1</v>
      </c>
      <c r="F11" s="87">
        <v>1</v>
      </c>
      <c r="G11" s="73" t="s">
        <v>63</v>
      </c>
      <c r="H11" s="87">
        <v>1</v>
      </c>
      <c r="I11" s="87"/>
      <c r="J11" s="87"/>
      <c r="K11" s="87"/>
      <c r="L11" s="86"/>
      <c r="M11" s="86"/>
      <c r="N11" s="86"/>
      <c r="O11" s="86"/>
      <c r="P11" s="86"/>
      <c r="Q11" s="86"/>
      <c r="R11" s="86">
        <v>7</v>
      </c>
      <c r="S11" s="86">
        <v>17</v>
      </c>
      <c r="T11" s="86">
        <v>24</v>
      </c>
      <c r="U11" s="86"/>
      <c r="V11" s="86"/>
      <c r="W11" s="86"/>
      <c r="X11" s="86"/>
      <c r="Y11" s="86"/>
      <c r="Z11" s="86"/>
      <c r="AA11" s="72">
        <v>8</v>
      </c>
      <c r="AB11" s="88">
        <v>8</v>
      </c>
      <c r="AC11" s="88">
        <v>16</v>
      </c>
      <c r="AD11" s="76">
        <f>AC11+T11+H11+E11</f>
        <v>42</v>
      </c>
      <c r="AE11" s="77"/>
    </row>
    <row r="12" spans="1:31" x14ac:dyDescent="0.35">
      <c r="A12" s="78">
        <v>4</v>
      </c>
      <c r="B12" s="79" t="s">
        <v>113</v>
      </c>
      <c r="C12" s="86">
        <v>1</v>
      </c>
      <c r="D12" s="89" t="s">
        <v>63</v>
      </c>
      <c r="E12" s="81">
        <v>1</v>
      </c>
      <c r="F12" s="81" t="s">
        <v>63</v>
      </c>
      <c r="G12" s="81">
        <v>1</v>
      </c>
      <c r="H12" s="81">
        <v>1</v>
      </c>
      <c r="I12" s="81" t="s">
        <v>63</v>
      </c>
      <c r="J12" s="81" t="s">
        <v>63</v>
      </c>
      <c r="K12" s="81">
        <v>0</v>
      </c>
      <c r="L12" s="81" t="s">
        <v>63</v>
      </c>
      <c r="M12" s="81">
        <f>NN1312</f>
        <v>0</v>
      </c>
      <c r="N12" s="81">
        <v>0</v>
      </c>
      <c r="O12" s="81" t="s">
        <v>63</v>
      </c>
      <c r="P12" s="81" t="s">
        <v>63</v>
      </c>
      <c r="Q12" s="81">
        <v>0</v>
      </c>
      <c r="R12" s="86">
        <v>2</v>
      </c>
      <c r="S12" s="86">
        <v>11</v>
      </c>
      <c r="T12" s="81">
        <v>13</v>
      </c>
      <c r="U12" s="81" t="s">
        <v>63</v>
      </c>
      <c r="V12" s="81" t="s">
        <v>63</v>
      </c>
      <c r="W12" s="81">
        <v>0</v>
      </c>
      <c r="X12" s="86">
        <v>1</v>
      </c>
      <c r="Y12" s="81">
        <f>-H15</f>
        <v>-1</v>
      </c>
      <c r="Z12" s="81">
        <v>1</v>
      </c>
      <c r="AA12" s="90">
        <v>3</v>
      </c>
      <c r="AB12" s="88">
        <v>3</v>
      </c>
      <c r="AC12" s="88">
        <v>6</v>
      </c>
      <c r="AD12" s="91">
        <v>22</v>
      </c>
      <c r="AE12" s="77"/>
    </row>
    <row r="13" spans="1:31" x14ac:dyDescent="0.35">
      <c r="A13" s="70">
        <v>5</v>
      </c>
      <c r="B13" s="79" t="s">
        <v>114</v>
      </c>
      <c r="C13" s="86">
        <v>0</v>
      </c>
      <c r="D13" s="86">
        <v>1</v>
      </c>
      <c r="E13" s="86">
        <v>1</v>
      </c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>
        <v>5</v>
      </c>
      <c r="S13" s="86">
        <v>5</v>
      </c>
      <c r="T13" s="86">
        <v>10</v>
      </c>
      <c r="U13" s="86"/>
      <c r="V13" s="86"/>
      <c r="W13" s="86"/>
      <c r="X13" s="86"/>
      <c r="Y13" s="86"/>
      <c r="Z13" s="86"/>
      <c r="AA13" s="72"/>
      <c r="AB13" s="88">
        <v>3</v>
      </c>
      <c r="AC13" s="88">
        <v>3</v>
      </c>
      <c r="AD13" s="76">
        <f>AC13+T13+E13</f>
        <v>14</v>
      </c>
      <c r="AE13" s="77"/>
    </row>
    <row r="14" spans="1:31" x14ac:dyDescent="0.35">
      <c r="A14" s="78">
        <v>6</v>
      </c>
      <c r="B14" s="79" t="s">
        <v>115</v>
      </c>
      <c r="C14" s="86">
        <v>1</v>
      </c>
      <c r="D14" s="86">
        <v>0</v>
      </c>
      <c r="E14" s="86">
        <v>1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8</v>
      </c>
      <c r="S14" s="86">
        <v>7</v>
      </c>
      <c r="T14" s="86">
        <v>15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72">
        <v>1</v>
      </c>
      <c r="AB14" s="88">
        <v>5</v>
      </c>
      <c r="AC14" s="88">
        <v>6</v>
      </c>
      <c r="AD14" s="76">
        <f>AC14+T14+E14</f>
        <v>22</v>
      </c>
      <c r="AE14" s="77"/>
    </row>
    <row r="15" spans="1:31" x14ac:dyDescent="0.35">
      <c r="A15" s="70">
        <v>7</v>
      </c>
      <c r="B15" s="79" t="s">
        <v>116</v>
      </c>
      <c r="C15" s="86">
        <v>1</v>
      </c>
      <c r="D15" s="86" t="s">
        <v>63</v>
      </c>
      <c r="E15" s="86">
        <v>1</v>
      </c>
      <c r="F15" s="86">
        <v>1</v>
      </c>
      <c r="G15" s="86" t="s">
        <v>63</v>
      </c>
      <c r="H15" s="86">
        <v>1</v>
      </c>
      <c r="I15" s="86" t="s">
        <v>63</v>
      </c>
      <c r="J15" s="86" t="s">
        <v>63</v>
      </c>
      <c r="K15" s="92">
        <v>0</v>
      </c>
      <c r="L15" s="86" t="s">
        <v>63</v>
      </c>
      <c r="M15" s="86">
        <v>1</v>
      </c>
      <c r="N15" s="86">
        <v>1</v>
      </c>
      <c r="O15" s="86" t="s">
        <v>63</v>
      </c>
      <c r="P15" s="86" t="s">
        <v>63</v>
      </c>
      <c r="Q15" s="86">
        <v>0</v>
      </c>
      <c r="R15" s="86">
        <v>1</v>
      </c>
      <c r="S15" s="86">
        <v>10</v>
      </c>
      <c r="T15" s="86">
        <v>11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72">
        <v>3</v>
      </c>
      <c r="AB15" s="88">
        <v>4</v>
      </c>
      <c r="AC15" s="88">
        <v>7</v>
      </c>
      <c r="AD15" s="76">
        <f>AC15+T15+H15+N15+E15</f>
        <v>21</v>
      </c>
      <c r="AE15" s="77"/>
    </row>
    <row r="16" spans="1:31" x14ac:dyDescent="0.35">
      <c r="A16" s="78">
        <v>8</v>
      </c>
      <c r="B16" s="79" t="s">
        <v>117</v>
      </c>
      <c r="C16" s="86" t="s">
        <v>63</v>
      </c>
      <c r="D16" s="86">
        <v>1</v>
      </c>
      <c r="E16" s="86">
        <v>1</v>
      </c>
      <c r="F16" s="86" t="s">
        <v>63</v>
      </c>
      <c r="G16" s="86" t="s">
        <v>63</v>
      </c>
      <c r="H16" s="86">
        <v>0</v>
      </c>
      <c r="I16" s="86" t="s">
        <v>63</v>
      </c>
      <c r="J16" s="86" t="s">
        <v>63</v>
      </c>
      <c r="K16" s="86">
        <v>0</v>
      </c>
      <c r="L16" s="86" t="s">
        <v>63</v>
      </c>
      <c r="M16" s="86">
        <v>1</v>
      </c>
      <c r="N16" s="86">
        <v>1</v>
      </c>
      <c r="O16" s="86" t="s">
        <v>63</v>
      </c>
      <c r="P16" s="86" t="s">
        <v>63</v>
      </c>
      <c r="Q16" s="86">
        <v>0</v>
      </c>
      <c r="R16" s="86">
        <v>1</v>
      </c>
      <c r="S16" s="86">
        <v>7</v>
      </c>
      <c r="T16" s="86">
        <v>8</v>
      </c>
      <c r="U16" s="86">
        <v>1</v>
      </c>
      <c r="V16" s="86">
        <v>1</v>
      </c>
      <c r="W16" s="86">
        <v>2</v>
      </c>
      <c r="X16" s="86" t="s">
        <v>63</v>
      </c>
      <c r="Y16" s="86" t="s">
        <v>63</v>
      </c>
      <c r="Z16" s="86">
        <v>0</v>
      </c>
      <c r="AA16" s="86" t="s">
        <v>63</v>
      </c>
      <c r="AB16" s="86">
        <v>1</v>
      </c>
      <c r="AC16" s="86">
        <v>1</v>
      </c>
      <c r="AD16" s="76">
        <f>AC16+W16+T16+N16+E16</f>
        <v>13</v>
      </c>
      <c r="AE16" s="77"/>
    </row>
    <row r="17" spans="1:31" x14ac:dyDescent="0.35">
      <c r="A17" s="70">
        <v>9</v>
      </c>
      <c r="B17" s="79" t="s">
        <v>118</v>
      </c>
      <c r="C17" s="86"/>
      <c r="D17" s="89">
        <v>1</v>
      </c>
      <c r="E17" s="81">
        <v>1</v>
      </c>
      <c r="F17" s="81" t="s">
        <v>63</v>
      </c>
      <c r="G17" s="81">
        <v>1</v>
      </c>
      <c r="H17" s="81">
        <v>1</v>
      </c>
      <c r="I17" s="81" t="s">
        <v>63</v>
      </c>
      <c r="J17" s="81" t="s">
        <v>63</v>
      </c>
      <c r="K17" s="81">
        <v>0</v>
      </c>
      <c r="L17" s="81" t="s">
        <v>63</v>
      </c>
      <c r="M17" s="81">
        <f>NN1312</f>
        <v>0</v>
      </c>
      <c r="N17" s="81">
        <v>0</v>
      </c>
      <c r="O17" s="81" t="s">
        <v>63</v>
      </c>
      <c r="P17" s="81">
        <v>1</v>
      </c>
      <c r="Q17" s="81">
        <v>1</v>
      </c>
      <c r="R17" s="86">
        <v>6</v>
      </c>
      <c r="S17" s="86">
        <v>12</v>
      </c>
      <c r="T17" s="81">
        <v>18</v>
      </c>
      <c r="U17" s="81" t="s">
        <v>63</v>
      </c>
      <c r="V17" s="81" t="s">
        <v>63</v>
      </c>
      <c r="W17" s="81">
        <v>0</v>
      </c>
      <c r="X17" s="81">
        <v>2</v>
      </c>
      <c r="Y17" s="81">
        <v>1</v>
      </c>
      <c r="Z17" s="81">
        <f>X17+Y17</f>
        <v>3</v>
      </c>
      <c r="AA17" s="90">
        <v>3</v>
      </c>
      <c r="AB17" s="88">
        <v>9</v>
      </c>
      <c r="AC17" s="88">
        <v>12</v>
      </c>
      <c r="AD17" s="76">
        <f>E17+H17+K17+N17+Q17+T17+W17+Z17+AC17</f>
        <v>36</v>
      </c>
      <c r="AE17" s="77"/>
    </row>
    <row r="18" spans="1:31" x14ac:dyDescent="0.35">
      <c r="A18" s="78">
        <v>10</v>
      </c>
      <c r="B18" s="79" t="s">
        <v>119</v>
      </c>
      <c r="C18" s="86">
        <v>1</v>
      </c>
      <c r="D18" s="86" t="s">
        <v>120</v>
      </c>
      <c r="E18" s="86">
        <v>1</v>
      </c>
      <c r="F18" s="86" t="s">
        <v>120</v>
      </c>
      <c r="G18" s="86">
        <v>1</v>
      </c>
      <c r="H18" s="86">
        <v>1</v>
      </c>
      <c r="I18" s="86" t="s">
        <v>120</v>
      </c>
      <c r="J18" s="86" t="s">
        <v>120</v>
      </c>
      <c r="K18" s="86">
        <v>0</v>
      </c>
      <c r="L18" s="86" t="s">
        <v>120</v>
      </c>
      <c r="M18" s="86" t="s">
        <v>120</v>
      </c>
      <c r="N18" s="93">
        <v>0</v>
      </c>
      <c r="O18" s="93" t="s">
        <v>120</v>
      </c>
      <c r="P18" s="93" t="s">
        <v>120</v>
      </c>
      <c r="Q18" s="93">
        <v>0</v>
      </c>
      <c r="R18" s="86" t="s">
        <v>120</v>
      </c>
      <c r="S18" s="86">
        <v>5</v>
      </c>
      <c r="T18" s="86">
        <v>5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94">
        <v>0</v>
      </c>
      <c r="AA18" s="72">
        <v>2</v>
      </c>
      <c r="AB18" s="88">
        <v>5</v>
      </c>
      <c r="AC18" s="88">
        <v>7</v>
      </c>
      <c r="AD18" s="76">
        <f>AC18+T18+H18+E18</f>
        <v>14</v>
      </c>
      <c r="AE18" s="77"/>
    </row>
    <row r="19" spans="1:31" x14ac:dyDescent="0.35">
      <c r="A19" s="70">
        <v>11</v>
      </c>
      <c r="B19" s="79" t="s">
        <v>121</v>
      </c>
      <c r="C19" s="72">
        <v>1</v>
      </c>
      <c r="D19" s="72" t="s">
        <v>63</v>
      </c>
      <c r="E19" s="72">
        <v>1</v>
      </c>
      <c r="F19" s="86" t="s">
        <v>120</v>
      </c>
      <c r="G19" s="86">
        <v>1</v>
      </c>
      <c r="H19" s="86">
        <v>1</v>
      </c>
      <c r="I19" s="73" t="s">
        <v>63</v>
      </c>
      <c r="J19" s="73" t="s">
        <v>63</v>
      </c>
      <c r="K19" s="73">
        <v>0</v>
      </c>
      <c r="L19" s="73" t="s">
        <v>63</v>
      </c>
      <c r="M19" s="73" t="s">
        <v>63</v>
      </c>
      <c r="N19" s="73">
        <v>0</v>
      </c>
      <c r="O19" s="73" t="s">
        <v>63</v>
      </c>
      <c r="P19" s="73" t="s">
        <v>63</v>
      </c>
      <c r="Q19" s="73">
        <v>0</v>
      </c>
      <c r="R19" s="86">
        <v>1</v>
      </c>
      <c r="S19" s="86">
        <v>4</v>
      </c>
      <c r="T19" s="86">
        <v>5</v>
      </c>
      <c r="U19" s="73" t="s">
        <v>63</v>
      </c>
      <c r="V19" s="73" t="s">
        <v>63</v>
      </c>
      <c r="W19" s="73">
        <v>0</v>
      </c>
      <c r="X19" s="73" t="s">
        <v>63</v>
      </c>
      <c r="Y19" s="73" t="s">
        <v>63</v>
      </c>
      <c r="Z19" s="73">
        <v>0</v>
      </c>
      <c r="AA19" s="72">
        <v>1</v>
      </c>
      <c r="AB19" s="74">
        <v>1</v>
      </c>
      <c r="AC19" s="74">
        <v>2</v>
      </c>
      <c r="AD19" s="91">
        <v>9</v>
      </c>
      <c r="AE19" s="77"/>
    </row>
    <row r="20" spans="1:31" x14ac:dyDescent="0.35">
      <c r="A20" s="78">
        <v>12</v>
      </c>
      <c r="B20" s="79" t="s">
        <v>122</v>
      </c>
      <c r="C20" s="86"/>
      <c r="D20" s="86">
        <v>1</v>
      </c>
      <c r="E20" s="86">
        <v>1</v>
      </c>
      <c r="F20" s="86"/>
      <c r="G20" s="86">
        <v>1</v>
      </c>
      <c r="H20" s="86">
        <v>1</v>
      </c>
      <c r="I20" s="86"/>
      <c r="J20" s="86"/>
      <c r="K20" s="86"/>
      <c r="L20" s="86"/>
      <c r="M20" s="86"/>
      <c r="N20" s="86"/>
      <c r="O20" s="86"/>
      <c r="P20" s="86"/>
      <c r="Q20" s="86"/>
      <c r="R20" s="86">
        <v>3</v>
      </c>
      <c r="S20" s="86">
        <v>7</v>
      </c>
      <c r="T20" s="86">
        <v>10</v>
      </c>
      <c r="U20" s="86"/>
      <c r="V20" s="86"/>
      <c r="W20" s="86"/>
      <c r="X20" s="86"/>
      <c r="Y20" s="86"/>
      <c r="Z20" s="86"/>
      <c r="AA20" s="72">
        <v>1</v>
      </c>
      <c r="AB20" s="88">
        <v>4</v>
      </c>
      <c r="AC20" s="88">
        <v>5</v>
      </c>
      <c r="AD20" s="76">
        <f>AC20+T20+H20+E20</f>
        <v>17</v>
      </c>
      <c r="AE20" s="77"/>
    </row>
    <row r="21" spans="1:31" x14ac:dyDescent="0.35">
      <c r="A21" s="71"/>
      <c r="B21" s="95" t="s">
        <v>106</v>
      </c>
      <c r="C21" s="86">
        <f>SUM(C9:C20)</f>
        <v>8</v>
      </c>
      <c r="D21" s="86">
        <f>SUM(D10:D20)</f>
        <v>4</v>
      </c>
      <c r="E21" s="86">
        <f>SUM(E9:E20)</f>
        <v>12</v>
      </c>
      <c r="F21" s="86">
        <f>SUM(F10:F20)</f>
        <v>2</v>
      </c>
      <c r="G21" s="86">
        <f>SUM(G10:G20)</f>
        <v>8</v>
      </c>
      <c r="H21" s="86">
        <f>SUM(H10:H20)</f>
        <v>10</v>
      </c>
      <c r="I21" s="86">
        <f>SUM(I10:I20)</f>
        <v>0</v>
      </c>
      <c r="J21" s="86">
        <f>SUM(J9:J20)</f>
        <v>3</v>
      </c>
      <c r="K21" s="86">
        <f>SUM(K9:K20)</f>
        <v>3</v>
      </c>
      <c r="L21" s="86">
        <f t="shared" ref="L21:Q21" si="0">SUM(L10:L20)</f>
        <v>0</v>
      </c>
      <c r="M21" s="86">
        <f t="shared" si="0"/>
        <v>3</v>
      </c>
      <c r="N21" s="86">
        <f t="shared" si="0"/>
        <v>3</v>
      </c>
      <c r="O21" s="86">
        <f t="shared" si="0"/>
        <v>0</v>
      </c>
      <c r="P21" s="86">
        <f t="shared" si="0"/>
        <v>1</v>
      </c>
      <c r="Q21" s="96">
        <f t="shared" si="0"/>
        <v>1</v>
      </c>
      <c r="R21" s="96">
        <f>SUM(R9:R20)</f>
        <v>46</v>
      </c>
      <c r="S21" s="96">
        <f>SUM(S9:S20)</f>
        <v>112</v>
      </c>
      <c r="T21" s="96">
        <f>SUM(T9:T20)</f>
        <v>158</v>
      </c>
      <c r="U21" s="96">
        <f>SUM(U10:U20)</f>
        <v>1</v>
      </c>
      <c r="V21" s="96">
        <f>SUM(V10:V20)</f>
        <v>1</v>
      </c>
      <c r="W21" s="96">
        <f>SUM(W10:W20)</f>
        <v>2</v>
      </c>
      <c r="X21" s="96">
        <f>SUM(X9:X20)</f>
        <v>4</v>
      </c>
      <c r="Y21" s="96">
        <f>SUM(Y10:Y20)</f>
        <v>0</v>
      </c>
      <c r="Z21" s="96">
        <f>SUM(Z9:Z20)</f>
        <v>5</v>
      </c>
      <c r="AA21" s="72">
        <f>SUM(AA9:AA20)</f>
        <v>38</v>
      </c>
      <c r="AB21" s="88">
        <f>SUM(AB9:AB20)</f>
        <v>53</v>
      </c>
      <c r="AC21" s="88">
        <f>SUM(AC9:AC20)</f>
        <v>91</v>
      </c>
      <c r="AD21" s="76">
        <f>SUM(AD9:AD20)</f>
        <v>285</v>
      </c>
      <c r="AE21" s="77"/>
    </row>
    <row r="23" spans="1:31" x14ac:dyDescent="0.35">
      <c r="A23" s="51" t="s">
        <v>123</v>
      </c>
    </row>
    <row r="24" spans="1:31" x14ac:dyDescent="0.35">
      <c r="A24" s="52" t="s">
        <v>124</v>
      </c>
    </row>
    <row r="25" spans="1:31" x14ac:dyDescent="0.35">
      <c r="A25" s="52" t="s">
        <v>125</v>
      </c>
    </row>
    <row r="29" spans="1:31" s="50" customFormat="1" x14ac:dyDescent="0.35">
      <c r="A29" s="52"/>
    </row>
    <row r="30" spans="1:31" s="50" customFormat="1" x14ac:dyDescent="0.35">
      <c r="A30" s="52"/>
    </row>
    <row r="31" spans="1:31" s="50" customFormat="1" x14ac:dyDescent="0.35">
      <c r="A31" s="52"/>
    </row>
    <row r="32" spans="1:31" s="50" customFormat="1" x14ac:dyDescent="0.35">
      <c r="A32" s="52"/>
    </row>
    <row r="33" spans="1:1" s="50" customFormat="1" x14ac:dyDescent="0.35">
      <c r="A33" s="52"/>
    </row>
    <row r="34" spans="1:1" s="50" customFormat="1" x14ac:dyDescent="0.35">
      <c r="A34" s="52"/>
    </row>
    <row r="35" spans="1:1" s="50" customFormat="1" ht="18.75" x14ac:dyDescent="0.3"/>
    <row r="36" spans="1:1" s="50" customFormat="1" ht="18.75" x14ac:dyDescent="0.3"/>
    <row r="37" spans="1:1" s="50" customFormat="1" ht="18.75" x14ac:dyDescent="0.3"/>
    <row r="38" spans="1:1" s="50" customFormat="1" ht="18.75" x14ac:dyDescent="0.3"/>
    <row r="39" spans="1:1" s="50" customFormat="1" ht="18.75" x14ac:dyDescent="0.3"/>
    <row r="40" spans="1:1" s="50" customFormat="1" ht="18.75" x14ac:dyDescent="0.3"/>
    <row r="41" spans="1:1" s="50" customFormat="1" ht="18.75" x14ac:dyDescent="0.3"/>
    <row r="42" spans="1:1" s="50" customFormat="1" ht="18.75" x14ac:dyDescent="0.3"/>
    <row r="43" spans="1:1" s="50" customFormat="1" ht="18.75" x14ac:dyDescent="0.3"/>
    <row r="44" spans="1:1" s="50" customFormat="1" ht="18.75" x14ac:dyDescent="0.3"/>
    <row r="45" spans="1:1" s="50" customFormat="1" ht="18.75" x14ac:dyDescent="0.3"/>
    <row r="46" spans="1:1" s="50" customFormat="1" ht="18.75" x14ac:dyDescent="0.3"/>
    <row r="47" spans="1:1" s="50" customFormat="1" ht="18.75" x14ac:dyDescent="0.3"/>
    <row r="48" spans="1:1" s="50" customFormat="1" ht="18.75" x14ac:dyDescent="0.3"/>
    <row r="49" s="50" customFormat="1" ht="18.75" x14ac:dyDescent="0.3"/>
    <row r="50" s="50" customFormat="1" ht="18.75" x14ac:dyDescent="0.3"/>
    <row r="51" s="50" customFormat="1" ht="18.75" x14ac:dyDescent="0.3"/>
    <row r="52" s="50" customFormat="1" ht="18.75" x14ac:dyDescent="0.3"/>
    <row r="53" s="50" customFormat="1" ht="18.75" x14ac:dyDescent="0.3"/>
    <row r="54" s="50" customFormat="1" ht="18.75" x14ac:dyDescent="0.3"/>
    <row r="55" s="50" customFormat="1" ht="18.75" x14ac:dyDescent="0.3"/>
    <row r="56" s="50" customFormat="1" ht="18.75" x14ac:dyDescent="0.3"/>
    <row r="57" s="50" customFormat="1" ht="18.75" x14ac:dyDescent="0.3"/>
    <row r="58" s="50" customFormat="1" ht="18.75" x14ac:dyDescent="0.3"/>
    <row r="59" s="50" customFormat="1" ht="18.75" x14ac:dyDescent="0.3"/>
    <row r="60" s="50" customFormat="1" ht="18.75" x14ac:dyDescent="0.3"/>
    <row r="61" s="50" customFormat="1" ht="18.75" x14ac:dyDescent="0.3"/>
    <row r="62" s="50" customFormat="1" ht="18.75" x14ac:dyDescent="0.3"/>
    <row r="63" s="50" customFormat="1" ht="18.75" x14ac:dyDescent="0.3"/>
    <row r="64" s="50" customFormat="1" ht="18.75" x14ac:dyDescent="0.3"/>
    <row r="65" s="50" customFormat="1" ht="18.75" x14ac:dyDescent="0.3"/>
    <row r="66" s="50" customFormat="1" ht="18.75" x14ac:dyDescent="0.3"/>
    <row r="67" s="50" customFormat="1" ht="18.75" x14ac:dyDescent="0.3"/>
    <row r="68" s="50" customFormat="1" ht="18.75" x14ac:dyDescent="0.3"/>
    <row r="69" s="50" customFormat="1" ht="18.75" x14ac:dyDescent="0.3"/>
    <row r="70" s="50" customFormat="1" ht="18.75" x14ac:dyDescent="0.3"/>
    <row r="71" s="50" customFormat="1" ht="18.75" x14ac:dyDescent="0.3"/>
    <row r="72" s="50" customFormat="1" ht="18.75" x14ac:dyDescent="0.3"/>
    <row r="73" s="50" customFormat="1" ht="18.75" x14ac:dyDescent="0.3"/>
    <row r="74" s="50" customFormat="1" ht="18.75" x14ac:dyDescent="0.3"/>
    <row r="75" s="50" customFormat="1" ht="18.75" x14ac:dyDescent="0.3"/>
    <row r="76" s="50" customFormat="1" ht="18.75" x14ac:dyDescent="0.3"/>
    <row r="77" s="50" customFormat="1" ht="18.75" x14ac:dyDescent="0.3"/>
    <row r="78" s="50" customFormat="1" ht="18.75" x14ac:dyDescent="0.3"/>
    <row r="79" s="50" customFormat="1" ht="18.75" x14ac:dyDescent="0.3"/>
    <row r="80" s="50" customFormat="1" ht="18.75" x14ac:dyDescent="0.3"/>
    <row r="81" s="50" customFormat="1" ht="18.75" x14ac:dyDescent="0.3"/>
    <row r="82" s="50" customFormat="1" ht="18.75" x14ac:dyDescent="0.3"/>
    <row r="83" s="50" customFormat="1" ht="18.75" x14ac:dyDescent="0.3"/>
    <row r="84" s="50" customFormat="1" ht="18.75" x14ac:dyDescent="0.3"/>
    <row r="85" s="50" customFormat="1" ht="18.75" x14ac:dyDescent="0.3"/>
    <row r="86" s="50" customFormat="1" ht="18.75" x14ac:dyDescent="0.3"/>
    <row r="87" s="50" customFormat="1" ht="18.75" x14ac:dyDescent="0.3"/>
    <row r="88" s="50" customFormat="1" ht="18.75" x14ac:dyDescent="0.3"/>
    <row r="89" s="50" customFormat="1" ht="18.75" x14ac:dyDescent="0.3"/>
    <row r="90" s="50" customFormat="1" ht="18.75" x14ac:dyDescent="0.3"/>
    <row r="91" s="50" customFormat="1" ht="18.75" x14ac:dyDescent="0.3"/>
    <row r="92" s="50" customFormat="1" ht="18.75" x14ac:dyDescent="0.3"/>
    <row r="93" s="50" customFormat="1" ht="18.75" x14ac:dyDescent="0.3"/>
    <row r="94" s="50" customFormat="1" ht="18.75" x14ac:dyDescent="0.3"/>
    <row r="95" s="50" customFormat="1" ht="18.75" x14ac:dyDescent="0.3"/>
    <row r="96" s="50" customFormat="1" ht="18.75" x14ac:dyDescent="0.3"/>
    <row r="97" s="50" customFormat="1" ht="18.75" x14ac:dyDescent="0.3"/>
    <row r="98" s="50" customFormat="1" ht="18.75" x14ac:dyDescent="0.3"/>
    <row r="99" s="50" customFormat="1" ht="18.75" x14ac:dyDescent="0.3"/>
    <row r="100" s="50" customFormat="1" ht="18.75" x14ac:dyDescent="0.3"/>
    <row r="101" s="50" customFormat="1" ht="18.75" x14ac:dyDescent="0.3"/>
    <row r="102" s="50" customFormat="1" ht="18.75" x14ac:dyDescent="0.3"/>
    <row r="103" s="50" customFormat="1" ht="18.75" x14ac:dyDescent="0.3"/>
    <row r="104" s="50" customFormat="1" ht="18.75" x14ac:dyDescent="0.3"/>
    <row r="105" s="50" customFormat="1" ht="18.75" x14ac:dyDescent="0.3"/>
    <row r="106" s="50" customFormat="1" ht="18.75" x14ac:dyDescent="0.3"/>
    <row r="107" s="50" customFormat="1" ht="18.75" x14ac:dyDescent="0.3"/>
    <row r="108" s="50" customFormat="1" ht="18.75" x14ac:dyDescent="0.3"/>
    <row r="109" s="50" customFormat="1" ht="18.75" x14ac:dyDescent="0.3"/>
    <row r="110" s="50" customFormat="1" ht="18.75" x14ac:dyDescent="0.3"/>
    <row r="111" s="50" customFormat="1" ht="18.75" x14ac:dyDescent="0.3"/>
    <row r="112" s="50" customFormat="1" ht="18.75" x14ac:dyDescent="0.3"/>
    <row r="113" s="50" customFormat="1" ht="18.75" x14ac:dyDescent="0.3"/>
    <row r="114" s="50" customFormat="1" ht="18.75" x14ac:dyDescent="0.3"/>
    <row r="115" s="50" customFormat="1" ht="18.75" x14ac:dyDescent="0.3"/>
    <row r="116" s="50" customFormat="1" ht="18.75" x14ac:dyDescent="0.3"/>
    <row r="117" s="50" customFormat="1" ht="18.75" x14ac:dyDescent="0.3"/>
    <row r="118" s="50" customFormat="1" ht="18.75" x14ac:dyDescent="0.3"/>
    <row r="119" s="50" customFormat="1" ht="18.75" x14ac:dyDescent="0.3"/>
    <row r="120" s="50" customFormat="1" ht="18.75" x14ac:dyDescent="0.3"/>
    <row r="121" s="50" customFormat="1" ht="18.75" x14ac:dyDescent="0.3"/>
    <row r="122" s="50" customFormat="1" ht="18.75" x14ac:dyDescent="0.3"/>
    <row r="123" s="50" customFormat="1" ht="18.75" x14ac:dyDescent="0.3"/>
    <row r="124" s="50" customFormat="1" ht="18.75" x14ac:dyDescent="0.3"/>
    <row r="125" s="50" customFormat="1" ht="18.75" x14ac:dyDescent="0.3"/>
    <row r="126" s="50" customFormat="1" ht="18.75" x14ac:dyDescent="0.3"/>
    <row r="127" s="50" customFormat="1" ht="18.75" x14ac:dyDescent="0.3"/>
    <row r="128" s="50" customFormat="1" ht="18.75" x14ac:dyDescent="0.3"/>
    <row r="129" s="50" customFormat="1" ht="18.75" x14ac:dyDescent="0.3"/>
    <row r="130" s="50" customFormat="1" ht="18.75" x14ac:dyDescent="0.3"/>
    <row r="131" s="50" customFormat="1" ht="18.75" x14ac:dyDescent="0.3"/>
    <row r="132" s="50" customFormat="1" ht="18.75" x14ac:dyDescent="0.3"/>
    <row r="133" s="50" customFormat="1" ht="18.75" x14ac:dyDescent="0.3"/>
    <row r="134" s="50" customFormat="1" ht="18.75" x14ac:dyDescent="0.3"/>
    <row r="135" s="50" customFormat="1" ht="18.75" x14ac:dyDescent="0.3"/>
    <row r="136" s="50" customFormat="1" ht="18.75" x14ac:dyDescent="0.3"/>
    <row r="137" s="50" customFormat="1" ht="18.75" x14ac:dyDescent="0.3"/>
    <row r="138" s="50" customFormat="1" ht="18.75" x14ac:dyDescent="0.3"/>
    <row r="139" s="50" customFormat="1" ht="18.75" x14ac:dyDescent="0.3"/>
    <row r="140" s="50" customFormat="1" ht="18.75" x14ac:dyDescent="0.3"/>
    <row r="141" s="50" customFormat="1" ht="18.75" x14ac:dyDescent="0.3"/>
    <row r="142" s="50" customFormat="1" ht="18.75" x14ac:dyDescent="0.3"/>
    <row r="143" s="50" customFormat="1" ht="18.75" x14ac:dyDescent="0.3"/>
    <row r="144" s="50" customFormat="1" ht="18.75" x14ac:dyDescent="0.3"/>
    <row r="145" spans="1:1" s="50" customFormat="1" ht="18.75" x14ac:dyDescent="0.3"/>
    <row r="146" spans="1:1" s="50" customFormat="1" ht="18.75" x14ac:dyDescent="0.3"/>
    <row r="147" spans="1:1" s="50" customFormat="1" ht="18.75" x14ac:dyDescent="0.3"/>
    <row r="148" spans="1:1" s="50" customFormat="1" ht="18.75" x14ac:dyDescent="0.3"/>
    <row r="149" spans="1:1" x14ac:dyDescent="0.35">
      <c r="A149" s="50"/>
    </row>
    <row r="150" spans="1:1" x14ac:dyDescent="0.35">
      <c r="A150" s="50"/>
    </row>
    <row r="151" spans="1:1" x14ac:dyDescent="0.35">
      <c r="A151" s="50"/>
    </row>
    <row r="152" spans="1:1" x14ac:dyDescent="0.35">
      <c r="A152" s="50"/>
    </row>
    <row r="153" spans="1:1" x14ac:dyDescent="0.35">
      <c r="A153" s="50"/>
    </row>
    <row r="154" spans="1:1" x14ac:dyDescent="0.35">
      <c r="A154" s="50"/>
    </row>
  </sheetData>
  <mergeCells count="15">
    <mergeCell ref="R7:T7"/>
    <mergeCell ref="U7:W7"/>
    <mergeCell ref="X7:Z7"/>
    <mergeCell ref="AA7:AC7"/>
    <mergeCell ref="AD7:AD8"/>
    <mergeCell ref="A1:W1"/>
    <mergeCell ref="A2:V2"/>
    <mergeCell ref="A6:A8"/>
    <mergeCell ref="B6:B8"/>
    <mergeCell ref="C6:AD6"/>
    <mergeCell ref="C7:E7"/>
    <mergeCell ref="F7:H7"/>
    <mergeCell ref="I7:K7"/>
    <mergeCell ref="L7:N7"/>
    <mergeCell ref="O7:Q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1_ผอ.กศน.จังหวัดและอำเภอ</vt:lpstr>
      <vt:lpstr>2_สถานศึกษา</vt:lpstr>
      <vt:lpstr>จำนวนบุคลากร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pisanuloke</dc:creator>
  <cp:lastModifiedBy>Windows User</cp:lastModifiedBy>
  <cp:lastPrinted>2019-06-21T07:39:45Z</cp:lastPrinted>
  <dcterms:created xsi:type="dcterms:W3CDTF">2001-01-03T00:32:50Z</dcterms:created>
  <dcterms:modified xsi:type="dcterms:W3CDTF">2019-09-17T04:04:41Z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3aaa55d3-5804-4573-a611-b54c5f69ff79</vt:lpwstr>
  </property>
</Properties>
</file>